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entech88.sharepoint.com/sites/Support-Reporting/Shared Documents/"/>
    </mc:Choice>
  </mc:AlternateContent>
  <xr:revisionPtr revIDLastSave="0" documentId="8_{6D6EEAAD-B14B-4A8B-AD65-24FFC08E36C3}" xr6:coauthVersionLast="47" xr6:coauthVersionMax="47" xr10:uidLastSave="{00000000-0000-0000-0000-000000000000}"/>
  <bookViews>
    <workbookView xWindow="3135" yWindow="1560" windowWidth="34200" windowHeight="17445" tabRatio="734" xr2:uid="{F918719A-A6A5-4A29-8736-6A01BB3507DC}"/>
  </bookViews>
  <sheets>
    <sheet name="Computers" sheetId="4" r:id="rId1"/>
    <sheet name="Networks" sheetId="1" r:id="rId2"/>
    <sheet name="Email &amp; Cloud" sheetId="9" r:id="rId3"/>
    <sheet name="Data &amp; Policy" sheetId="6" r:id="rId4"/>
    <sheet name="Score &amp; Definitions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0" l="1"/>
  <c r="C3" i="6"/>
  <c r="C3" i="9"/>
  <c r="C3" i="1"/>
  <c r="C4" i="4"/>
  <c r="C4" i="1" s="1"/>
  <c r="A21" i="6"/>
  <c r="A26" i="9"/>
  <c r="A26" i="1"/>
  <c r="A18" i="6"/>
  <c r="A19" i="6"/>
  <c r="A17" i="6"/>
  <c r="A16" i="6"/>
  <c r="A15" i="6"/>
  <c r="A14" i="6"/>
  <c r="A13" i="6"/>
  <c r="A12" i="6"/>
  <c r="A11" i="6"/>
  <c r="A10" i="6"/>
  <c r="A9" i="6"/>
  <c r="A8" i="6"/>
  <c r="A7" i="6"/>
  <c r="A20" i="1"/>
  <c r="A22" i="1"/>
  <c r="A21" i="1"/>
  <c r="A19" i="1"/>
  <c r="A17" i="1"/>
  <c r="A15" i="4"/>
  <c r="A19" i="9"/>
  <c r="A18" i="9"/>
  <c r="A15" i="9"/>
  <c r="A23" i="9"/>
  <c r="A14" i="9"/>
  <c r="A24" i="9"/>
  <c r="A8" i="1"/>
  <c r="A8" i="9"/>
  <c r="A20" i="9"/>
  <c r="A22" i="9"/>
  <c r="A21" i="9"/>
  <c r="A17" i="9"/>
  <c r="A13" i="9"/>
  <c r="A12" i="9"/>
  <c r="A16" i="9"/>
  <c r="A11" i="9"/>
  <c r="A10" i="9"/>
  <c r="A9" i="9"/>
  <c r="A7" i="9"/>
  <c r="A20" i="4"/>
  <c r="A16" i="1"/>
  <c r="A24" i="1"/>
  <c r="A23" i="1"/>
  <c r="A24" i="4"/>
  <c r="A23" i="4"/>
  <c r="A21" i="4"/>
  <c r="A22" i="4"/>
  <c r="A18" i="4"/>
  <c r="A19" i="4"/>
  <c r="A17" i="4"/>
  <c r="A16" i="4"/>
  <c r="A14" i="4"/>
  <c r="A13" i="4"/>
  <c r="A12" i="4"/>
  <c r="A11" i="4"/>
  <c r="A9" i="4"/>
  <c r="A10" i="4"/>
  <c r="A8" i="4"/>
  <c r="A7" i="4"/>
  <c r="A18" i="1"/>
  <c r="A14" i="1"/>
  <c r="A13" i="1"/>
  <c r="A12" i="1"/>
  <c r="A11" i="1"/>
  <c r="A10" i="1"/>
  <c r="A9" i="1"/>
  <c r="A7" i="1"/>
  <c r="A15" i="1"/>
  <c r="C4" i="10" l="1"/>
  <c r="C4" i="6"/>
  <c r="C4" i="9"/>
  <c r="A26" i="4"/>
  <c r="B7" i="10" s="1"/>
</calcChain>
</file>

<file path=xl/sharedStrings.xml><?xml version="1.0" encoding="utf-8"?>
<sst xmlns="http://schemas.openxmlformats.org/spreadsheetml/2006/main" count="189" uniqueCount="106">
  <si>
    <t>Company:</t>
  </si>
  <si>
    <t>Date:</t>
  </si>
  <si>
    <t>Are all network devices configured and monitored by certified cyber-security experts?</t>
  </si>
  <si>
    <t>Is every workstation and server protected by up-to-date business-grade anti-malware service?</t>
  </si>
  <si>
    <t>sample</t>
  </si>
  <si>
    <t>Essential IT Compliance Report</t>
  </si>
  <si>
    <t>Is your anti-malware service professionally configured and monitored by certified security experts?</t>
  </si>
  <si>
    <t>Are available security updates regularly applied to all network devices and, if so, how often?</t>
  </si>
  <si>
    <t>Are all work networks protected by an up-to-date business-grade firewall?</t>
  </si>
  <si>
    <t>Do you have an acceptable electronic use policy in your employee handbook or agreement?</t>
  </si>
  <si>
    <t>Do you utilize a DLP (data loss prevention) service?</t>
  </si>
  <si>
    <t xml:space="preserve"> </t>
  </si>
  <si>
    <t>Are network configurations checked for best practice compliance by experts and, if so, how often?</t>
  </si>
  <si>
    <t>Yes</t>
  </si>
  <si>
    <t>No</t>
  </si>
  <si>
    <t>In progress</t>
  </si>
  <si>
    <t>Weekly</t>
  </si>
  <si>
    <t>Not sure</t>
  </si>
  <si>
    <t>Daily</t>
  </si>
  <si>
    <t>Annually</t>
  </si>
  <si>
    <t>Business Email &amp; Cloud Accounts</t>
  </si>
  <si>
    <r>
      <t>Work Network</t>
    </r>
    <r>
      <rPr>
        <i/>
        <sz val="14"/>
        <color theme="1"/>
        <rFont val="Calibri Light"/>
        <family val="2"/>
        <scheme val="major"/>
      </rPr>
      <t>: Any network used to access or serve work emails, files, or cloud accounts</t>
    </r>
  </si>
  <si>
    <t>Are all applicable network device configurations securely backed up and, if so, how often?</t>
  </si>
  <si>
    <r>
      <t>MFA</t>
    </r>
    <r>
      <rPr>
        <i/>
        <sz val="14"/>
        <color theme="1"/>
        <rFont val="Calibri Light"/>
        <family val="2"/>
        <scheme val="major"/>
      </rPr>
      <t>: Multi-Factor-Authentication</t>
    </r>
  </si>
  <si>
    <t>Monthly</t>
  </si>
  <si>
    <r>
      <rPr>
        <b/>
        <i/>
        <sz val="14"/>
        <color theme="1"/>
        <rFont val="Calibri Light"/>
        <family val="2"/>
        <scheme val="major"/>
      </rPr>
      <t>Workstation</t>
    </r>
    <r>
      <rPr>
        <i/>
        <sz val="14"/>
        <color theme="1"/>
        <rFont val="Calibri Light"/>
        <family val="2"/>
        <scheme val="major"/>
      </rPr>
      <t>: Any computer used to access company data, or login business email or cloud accounts.</t>
    </r>
  </si>
  <si>
    <t>Do IT security experts receive and respond to threat detections?</t>
  </si>
  <si>
    <t>Do systems check for and apply available security updates and, if so, how often?</t>
  </si>
  <si>
    <t>Do systems check for and apply web browser application updates and, if so, how often?</t>
  </si>
  <si>
    <t>Do you scan systems for known vulnerabilities and, if so, how often?</t>
  </si>
  <si>
    <t>Do IT security experts receive and respond to vulnerability detection notifications?</t>
  </si>
  <si>
    <t>Please confirm protected location(s) are the only networks over which business activities are performed</t>
  </si>
  <si>
    <t>Do experts automatically respond and investigate detected threats?</t>
  </si>
  <si>
    <t>Are threat detections logged and received by IT security experts?</t>
  </si>
  <si>
    <t>Workstation &amp; Server Endpoints</t>
  </si>
  <si>
    <t>Is anti-malware service functionality and patching independently verified and, if so, how often?</t>
  </si>
  <si>
    <t>Do you receive real-time alerts when system admin accounts are added to systems?</t>
  </si>
  <si>
    <t>Do you generate and review system admin user accounts and, if so, how often?</t>
  </si>
  <si>
    <t>Are system user accounts dedicated, confidential, and unique to each user?</t>
  </si>
  <si>
    <t>Please confirm</t>
  </si>
  <si>
    <t>n/a</t>
  </si>
  <si>
    <t>Policy, Data Handling, &amp; Planning</t>
  </si>
  <si>
    <t>Do you have sufficient cold/warm/hot spare devices to meet objectives in the event of a failure?</t>
  </si>
  <si>
    <t>Is access to network closet logged and stored somewhere other than the network closet?</t>
  </si>
  <si>
    <t>Do authorized personnel have unique credentials to access the network closet?</t>
  </si>
  <si>
    <t>Are routers, switches, &amp; disks with sensitive data stored in a locked room?</t>
  </si>
  <si>
    <t>Networks Security &amp; Remote/Mobile Access</t>
  </si>
  <si>
    <t>Are file servers auditing/logging access and changes to sensitive and critical file shares?</t>
  </si>
  <si>
    <t>Are domain servers auditing/logging access and changes to active directory?</t>
  </si>
  <si>
    <t>On critical systems, are security event logs backed up to a secure searchable database?</t>
  </si>
  <si>
    <r>
      <rPr>
        <b/>
        <i/>
        <sz val="14"/>
        <color theme="1"/>
        <rFont val="Calibri Light"/>
        <family val="2"/>
        <scheme val="major"/>
      </rPr>
      <t>Critical system</t>
    </r>
    <r>
      <rPr>
        <i/>
        <sz val="14"/>
        <color theme="1"/>
        <rFont val="Calibri Light"/>
        <family val="2"/>
        <scheme val="major"/>
      </rPr>
      <t>: Workstations or servers that store or access sensitive or critical data or accounts.</t>
    </r>
  </si>
  <si>
    <t>Yes for all systems on the Zen computer report. Please confirm and install our software or let us know if any work computers are not on our list</t>
  </si>
  <si>
    <t>Please confirm if using other cloud services to save important data</t>
  </si>
  <si>
    <t>Is every mailbox protected by a dedicated threat filtering service?</t>
  </si>
  <si>
    <r>
      <t>Dark Web</t>
    </r>
    <r>
      <rPr>
        <i/>
        <sz val="14"/>
        <color theme="1"/>
        <rFont val="Calibri Light"/>
        <family val="2"/>
        <scheme val="major"/>
      </rPr>
      <t>: Websites &amp; databases used by hackers and bad actors to purchase malware &amp; stolen info</t>
    </r>
  </si>
  <si>
    <t>Do you monitor the dark web to detect if company account credentials have been stolen?</t>
  </si>
  <si>
    <t>Do you review email server admin accounts and, if so, how often?</t>
  </si>
  <si>
    <t>Yes for Zen admin accounts. Recommended for all. Ask us for our solution</t>
  </si>
  <si>
    <t>Do you send and track test phishing emails and provide user security awarness feedback?</t>
  </si>
  <si>
    <t>Is MFA required for machine logons by user accounts with system administrative privileges?</t>
  </si>
  <si>
    <t>Yes for Zen remote admin access. Recommended for all staff since user accounts typically have administrative privileges on their assigned workstations. Ask us about our solution</t>
  </si>
  <si>
    <r>
      <rPr>
        <b/>
        <i/>
        <sz val="14"/>
        <color theme="1"/>
        <rFont val="Calibri Light"/>
        <family val="2"/>
        <scheme val="major"/>
      </rPr>
      <t>Critical data</t>
    </r>
    <r>
      <rPr>
        <i/>
        <sz val="14"/>
        <color theme="1"/>
        <rFont val="Calibri Light"/>
        <family val="2"/>
        <scheme val="major"/>
      </rPr>
      <t>: Important, sensitive (HR, accounting, bank, credit card), or compliance related information</t>
    </r>
  </si>
  <si>
    <t>Are all messages &amp; critical cloud files backed up to a secure searchable archive?</t>
  </si>
  <si>
    <t>Do you implement geo-filtering for all messages from the top threat producing countries?</t>
  </si>
  <si>
    <t>Do you implement DLP policies or service?</t>
  </si>
  <si>
    <r>
      <t xml:space="preserve">DLP: </t>
    </r>
    <r>
      <rPr>
        <i/>
        <sz val="14"/>
        <color theme="1"/>
        <rFont val="Calibri Light"/>
        <family val="2"/>
        <scheme val="major"/>
      </rPr>
      <t>Data Loss Prevention; a service that identifies &amp; blocks inappropriate sharing of sensitive data</t>
    </r>
  </si>
  <si>
    <t>Do you restrict account logins by IP address location?</t>
  </si>
  <si>
    <t>Are all admin accounts protected by MFA?</t>
  </si>
  <si>
    <t>Are all staff email and cloud accounts protected by MFA?</t>
  </si>
  <si>
    <t>Are all email server admin sessions and policy changes logged with source IP address?</t>
  </si>
  <si>
    <t>Do you receive alerts when admin accounts are added or changed?</t>
  </si>
  <si>
    <t>Are credentials stored only in a secure database with logging &amp; MFA protected access?</t>
  </si>
  <si>
    <t>Are email accounts &amp; policies audited for best practice and, if so, how often?</t>
  </si>
  <si>
    <t>Yes for Zen managed environments; please confirm if using other cloud storage</t>
  </si>
  <si>
    <t>Do users have the ability to encrypt messages that contain sensitive information?</t>
  </si>
  <si>
    <t>Are email domain related DNS records audited for best practice and monitored for changes?</t>
  </si>
  <si>
    <t>Do you monitor emails sent using your domain to detect unauthorized domain spoofing?</t>
  </si>
  <si>
    <t>Do you receive alerts to system events indicative of a hardware or service failure?</t>
  </si>
  <si>
    <t>Do you run background checks on all users with access to sensitive data?</t>
  </si>
  <si>
    <t>Do you have disaster recovery, emergency incident response with communication plan?</t>
  </si>
  <si>
    <t>Definitions</t>
  </si>
  <si>
    <t>Overall Compliance Score</t>
  </si>
  <si>
    <t>Is all critical data backed up to a compliant datacenter with encryption and MFA?</t>
  </si>
  <si>
    <t>Are all system admin credentials stored only in a secure database with MFA protected access?</t>
  </si>
  <si>
    <t>Are systems set to enforce best practice password policies for all admin accounts?</t>
  </si>
  <si>
    <t>Yes for Zen managed accounts. Ask about our solution for users</t>
  </si>
  <si>
    <t>Is all remote network access encrypted, logged, and protected with MFA?</t>
  </si>
  <si>
    <t>Do you review network device admin accounts and, if so, how often?</t>
  </si>
  <si>
    <t>Do you receive real-time notifications when device admin accounts are added?</t>
  </si>
  <si>
    <t>Are network device admin credentials complex and stored in a secure database?</t>
  </si>
  <si>
    <t>Yes for Zen provided remote access solutions. Please confirm if other remote access methods are utilized</t>
  </si>
  <si>
    <t>Is a threat protection service required for all mobile devices with access to work accounts?</t>
  </si>
  <si>
    <t>Can you delete company data on-demand on mobile devices that have access to work accounts?</t>
  </si>
  <si>
    <t>Does your backup data get scanned for malware and corruption?</t>
  </si>
  <si>
    <t>Yes for all Zen managed backups. Please confirm that all critical company data is being backed up securely</t>
  </si>
  <si>
    <t>Do you check user accounts with access permissions to critical data and, if so, how often?</t>
  </si>
  <si>
    <t>Is all sensitive company data encrypted both in transit and at rest?</t>
  </si>
  <si>
    <t>Does your policy require encryption for all messages containing sensitive data?</t>
  </si>
  <si>
    <t>Please confirm with your business insurance agent</t>
  </si>
  <si>
    <t>Do you have a dedicated cyber insurance policy or cyber rider on your business insurance?</t>
  </si>
  <si>
    <t xml:space="preserve">Yes on systems with Zen managed Bitdefender AV </t>
  </si>
  <si>
    <t>Do you restrict network traffic from the top threat producing countries?</t>
  </si>
  <si>
    <t>Do you receive real-time alerts when users are granted remote access?</t>
  </si>
  <si>
    <t>Do you receive alerts when cloud data access permissions change?</t>
  </si>
  <si>
    <t xml:space="preserve">Do you require 3rd party vendors &amp; contractors to sign an electronic use agreement? </t>
  </si>
  <si>
    <t>Is there a documented process in place for de-activating or removing access to dismissed users?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</si>
</sst>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/>
      <sz val="16"/>
      <color theme="1"/>
      <name val="Avenir Next LT Pro Demi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 Light"/>
      <family val="2"/>
      <scheme val="major"/>
    </font>
    <font>
      <i/>
      <sz val="14"/>
      <color theme="1"/>
      <name val="Calibri Light"/>
      <family val="2"/>
      <scheme val="major"/>
    </font>
    <font>
      <b/>
      <u/>
      <sz val="18"/>
      <color theme="1"/>
      <name val="Avenir Next LT Pro Demi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 Light"/>
      <family val="2"/>
      <scheme val="major"/>
    </font>
    <font>
      <sz val="14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1" applyFont="1" applyFill="1"/>
    <xf numFmtId="0" fontId="7" fillId="3" borderId="0" xfId="0" applyFont="1" applyFill="1" applyAlignment="1">
      <alignment wrapText="1"/>
    </xf>
    <xf numFmtId="0" fontId="9" fillId="0" borderId="0" xfId="0" applyFont="1"/>
    <xf numFmtId="0" fontId="7" fillId="0" borderId="0" xfId="0" applyFont="1"/>
    <xf numFmtId="0" fontId="10" fillId="0" borderId="0" xfId="0" quotePrefix="1" applyFont="1" applyAlignment="1">
      <alignment wrapText="1"/>
    </xf>
    <xf numFmtId="0" fontId="8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quotePrefix="1" applyFont="1" applyAlignment="1">
      <alignment wrapText="1"/>
    </xf>
    <xf numFmtId="0" fontId="16" fillId="0" borderId="0" xfId="0" applyFont="1"/>
    <xf numFmtId="0" fontId="8" fillId="0" borderId="0" xfId="0" applyFont="1"/>
    <xf numFmtId="0" fontId="15" fillId="0" borderId="0" xfId="0" applyFont="1"/>
    <xf numFmtId="0" fontId="13" fillId="0" borderId="0" xfId="0" applyFont="1"/>
    <xf numFmtId="0" fontId="15" fillId="0" borderId="0" xfId="1" applyFont="1" applyFill="1"/>
    <xf numFmtId="0" fontId="14" fillId="0" borderId="0" xfId="0" applyFont="1"/>
    <xf numFmtId="0" fontId="9" fillId="0" borderId="0" xfId="0" applyFont="1" applyAlignment="1">
      <alignment horizontal="right" wrapText="1"/>
    </xf>
    <xf numFmtId="0" fontId="17" fillId="0" borderId="0" xfId="1" applyFont="1" applyFill="1"/>
    <xf numFmtId="0" fontId="18" fillId="0" borderId="0" xfId="0" applyFont="1"/>
    <xf numFmtId="0" fontId="18" fillId="0" borderId="0" xfId="0" applyFont="1" applyAlignment="1">
      <alignment horizontal="left" wrapText="1"/>
    </xf>
    <xf numFmtId="14" fontId="7" fillId="0" borderId="0" xfId="0" applyNumberFormat="1" applyFont="1" applyAlignment="1">
      <alignment horizontal="left"/>
    </xf>
  </cellXfs>
  <cellStyles count="2">
    <cellStyle name="Good" xfId="1" builtinId="26"/>
    <cellStyle name="Normal" xfId="0" builtinId="0"/>
  </cellStyles>
  <dxfs count="94"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9"/>
      </font>
      <fill>
        <patternFill>
          <bgColor rgb="FF92D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97765</xdr:colOff>
      <xdr:row>0</xdr:row>
      <xdr:rowOff>133096</xdr:rowOff>
    </xdr:from>
    <xdr:to>
      <xdr:col>0</xdr:col>
      <xdr:colOff>990601</xdr:colOff>
      <xdr:row>3</xdr:row>
      <xdr:rowOff>161926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BD6A69-6ACF-455E-9111-CA03BA1FC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65" y="133096"/>
          <a:ext cx="892836" cy="88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97764</xdr:colOff>
      <xdr:row>0</xdr:row>
      <xdr:rowOff>190245</xdr:rowOff>
    </xdr:from>
    <xdr:to>
      <xdr:col>0</xdr:col>
      <xdr:colOff>1015699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93BAA5-17A0-5378-A192-4CA0ADDB2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64" y="190245"/>
          <a:ext cx="917935" cy="924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116814</xdr:colOff>
      <xdr:row>0</xdr:row>
      <xdr:rowOff>152145</xdr:rowOff>
    </xdr:from>
    <xdr:to>
      <xdr:col>0</xdr:col>
      <xdr:colOff>1034749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7AFF8B-136E-4DB0-8295-3357F98E4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14" y="152145"/>
          <a:ext cx="917935" cy="924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126339</xdr:colOff>
      <xdr:row>0</xdr:row>
      <xdr:rowOff>142620</xdr:rowOff>
    </xdr:from>
    <xdr:to>
      <xdr:col>0</xdr:col>
      <xdr:colOff>1044274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6F472B-65A9-440B-B654-3F62693EA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9" y="142620"/>
          <a:ext cx="917935" cy="9432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97764</xdr:colOff>
      <xdr:row>1</xdr:row>
      <xdr:rowOff>37845</xdr:rowOff>
    </xdr:from>
    <xdr:to>
      <xdr:col>0</xdr:col>
      <xdr:colOff>1015699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6F0F19-F984-4261-8CD3-5F147D93E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64" y="323595"/>
          <a:ext cx="917935" cy="924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6B5E4-CECB-4D2E-84D6-BD2B64EF79A9}">
  <dimension ref="A1:F26"/>
  <sheetViews>
    <sheetView tabSelected="1" zoomScale="90" zoomScaleNormal="90" workbookViewId="0">
      <selection activeCell="E7" sqref="E7"/>
    </sheetView>
  </sheetViews>
  <sheetFormatPr defaultColWidth="25.140625" defaultRowHeight="22.5" customHeight="1" x14ac:dyDescent="0.3"/>
  <cols>
    <col min="1" max="1" width="16" style="17" customWidth="1"/>
    <col min="2" max="2" width="123.5703125" style="6" customWidth="1"/>
    <col min="3" max="3" width="18.42578125" style="1" customWidth="1"/>
    <col min="4" max="4" width="18.7109375" style="18" customWidth="1"/>
    <col min="5" max="5" width="25.140625" style="11"/>
    <col min="6" max="16384" width="25.140625" style="1"/>
  </cols>
  <sheetData>
    <row r="1" spans="1:6" ht="22.5" customHeight="1" x14ac:dyDescent="0.3">
      <c r="C1" s="11"/>
      <c r="D1" s="11"/>
    </row>
    <row r="2" spans="1:6" ht="22.5" customHeight="1" x14ac:dyDescent="0.3">
      <c r="B2" s="2" t="s">
        <v>5</v>
      </c>
      <c r="C2" s="11"/>
      <c r="D2" s="11"/>
    </row>
    <row r="3" spans="1:6" ht="22.5" customHeight="1" x14ac:dyDescent="0.3">
      <c r="B3" s="13" t="s">
        <v>0</v>
      </c>
      <c r="C3" s="11" t="s">
        <v>4</v>
      </c>
      <c r="D3" s="11"/>
    </row>
    <row r="4" spans="1:6" ht="22.5" customHeight="1" x14ac:dyDescent="0.3">
      <c r="B4" s="13" t="s">
        <v>1</v>
      </c>
      <c r="C4" s="26">
        <f ca="1">TODAY()</f>
        <v>44963</v>
      </c>
      <c r="D4" s="11"/>
    </row>
    <row r="6" spans="1:6" ht="27.75" customHeight="1" x14ac:dyDescent="0.35">
      <c r="B6" s="14" t="s">
        <v>34</v>
      </c>
    </row>
    <row r="7" spans="1:6" s="7" customFormat="1" ht="26.25" customHeight="1" x14ac:dyDescent="0.3">
      <c r="A7" s="17">
        <f t="shared" ref="A7:A24" si="0">IF(C7="yes",10,IF(C7="no",0,IF(C7="in progress",3,IF(C7="Not sure",1,""))))</f>
        <v>10</v>
      </c>
      <c r="B7" s="9" t="s">
        <v>3</v>
      </c>
      <c r="C7" s="10" t="s">
        <v>13</v>
      </c>
      <c r="D7" s="18"/>
      <c r="E7" s="11" t="s">
        <v>51</v>
      </c>
    </row>
    <row r="8" spans="1:6" s="7" customFormat="1" ht="26.25" customHeight="1" x14ac:dyDescent="0.3">
      <c r="A8" s="17">
        <f t="shared" si="0"/>
        <v>10</v>
      </c>
      <c r="B8" s="9" t="s">
        <v>6</v>
      </c>
      <c r="C8" s="10" t="s">
        <v>13</v>
      </c>
      <c r="D8" s="18"/>
      <c r="E8" s="11"/>
    </row>
    <row r="9" spans="1:6" s="7" customFormat="1" ht="26.25" customHeight="1" x14ac:dyDescent="0.3">
      <c r="A9" s="17">
        <f t="shared" si="0"/>
        <v>10</v>
      </c>
      <c r="B9" s="9" t="s">
        <v>26</v>
      </c>
      <c r="C9" s="10" t="s">
        <v>13</v>
      </c>
      <c r="D9" s="18"/>
      <c r="E9" s="11"/>
    </row>
    <row r="10" spans="1:6" s="7" customFormat="1" ht="26.25" customHeight="1" x14ac:dyDescent="0.3">
      <c r="A10" s="17">
        <f t="shared" si="0"/>
        <v>10</v>
      </c>
      <c r="B10" s="9" t="s">
        <v>35</v>
      </c>
      <c r="C10" s="10" t="s">
        <v>13</v>
      </c>
      <c r="D10" s="20" t="s">
        <v>24</v>
      </c>
      <c r="E10" s="23"/>
      <c r="F10" s="8"/>
    </row>
    <row r="11" spans="1:6" s="7" customFormat="1" ht="26.25" customHeight="1" x14ac:dyDescent="0.3">
      <c r="A11" s="17">
        <f t="shared" si="0"/>
        <v>10</v>
      </c>
      <c r="B11" s="9" t="s">
        <v>27</v>
      </c>
      <c r="C11" s="10" t="s">
        <v>13</v>
      </c>
      <c r="D11" s="18" t="s">
        <v>16</v>
      </c>
      <c r="E11" s="11"/>
    </row>
    <row r="12" spans="1:6" s="7" customFormat="1" ht="26.25" customHeight="1" x14ac:dyDescent="0.3">
      <c r="A12" s="17">
        <f t="shared" si="0"/>
        <v>10</v>
      </c>
      <c r="B12" s="9" t="s">
        <v>28</v>
      </c>
      <c r="C12" s="10" t="s">
        <v>13</v>
      </c>
      <c r="D12" s="18" t="s">
        <v>16</v>
      </c>
      <c r="E12" s="11"/>
    </row>
    <row r="13" spans="1:6" s="7" customFormat="1" ht="26.25" customHeight="1" x14ac:dyDescent="0.3">
      <c r="A13" s="17">
        <f t="shared" si="0"/>
        <v>10</v>
      </c>
      <c r="B13" s="9" t="s">
        <v>29</v>
      </c>
      <c r="C13" s="10" t="s">
        <v>13</v>
      </c>
      <c r="D13" s="18" t="s">
        <v>18</v>
      </c>
      <c r="E13" s="11"/>
    </row>
    <row r="14" spans="1:6" s="7" customFormat="1" ht="26.25" customHeight="1" x14ac:dyDescent="0.3">
      <c r="A14" s="17">
        <f t="shared" si="0"/>
        <v>3</v>
      </c>
      <c r="B14" s="9" t="s">
        <v>30</v>
      </c>
      <c r="C14" s="10" t="s">
        <v>15</v>
      </c>
      <c r="D14" s="18"/>
      <c r="E14" s="11" t="s">
        <v>100</v>
      </c>
    </row>
    <row r="15" spans="1:6" s="7" customFormat="1" ht="26.25" customHeight="1" x14ac:dyDescent="0.3">
      <c r="A15" s="17">
        <f t="shared" si="0"/>
        <v>10</v>
      </c>
      <c r="B15" s="9" t="s">
        <v>77</v>
      </c>
      <c r="C15" s="10" t="s">
        <v>13</v>
      </c>
      <c r="D15" s="18"/>
      <c r="E15" s="11"/>
    </row>
    <row r="16" spans="1:6" s="7" customFormat="1" ht="26.25" customHeight="1" x14ac:dyDescent="0.3">
      <c r="A16" s="17">
        <f t="shared" si="0"/>
        <v>3</v>
      </c>
      <c r="B16" s="9" t="s">
        <v>36</v>
      </c>
      <c r="C16" s="10" t="s">
        <v>15</v>
      </c>
      <c r="D16" s="18"/>
      <c r="E16" s="11"/>
    </row>
    <row r="17" spans="1:5" s="7" customFormat="1" ht="26.25" customHeight="1" x14ac:dyDescent="0.3">
      <c r="A17" s="17">
        <f t="shared" si="0"/>
        <v>3</v>
      </c>
      <c r="B17" s="9" t="s">
        <v>37</v>
      </c>
      <c r="C17" s="10" t="s">
        <v>15</v>
      </c>
      <c r="D17" s="18" t="s">
        <v>24</v>
      </c>
      <c r="E17" s="11"/>
    </row>
    <row r="18" spans="1:5" s="7" customFormat="1" ht="26.25" customHeight="1" x14ac:dyDescent="0.3">
      <c r="A18" s="17">
        <f t="shared" si="0"/>
        <v>3</v>
      </c>
      <c r="B18" s="9" t="s">
        <v>84</v>
      </c>
      <c r="C18" s="10" t="s">
        <v>15</v>
      </c>
      <c r="D18" s="18"/>
      <c r="E18" s="11"/>
    </row>
    <row r="19" spans="1:5" s="7" customFormat="1" ht="26.25" customHeight="1" x14ac:dyDescent="0.3">
      <c r="A19" s="17">
        <f t="shared" si="0"/>
        <v>0</v>
      </c>
      <c r="B19" s="9" t="s">
        <v>83</v>
      </c>
      <c r="C19" s="10" t="s">
        <v>14</v>
      </c>
      <c r="D19" s="18"/>
      <c r="E19" s="11" t="s">
        <v>85</v>
      </c>
    </row>
    <row r="20" spans="1:5" s="7" customFormat="1" ht="26.25" customHeight="1" x14ac:dyDescent="0.3">
      <c r="A20" s="17">
        <f t="shared" si="0"/>
        <v>0</v>
      </c>
      <c r="B20" s="9" t="s">
        <v>59</v>
      </c>
      <c r="C20" s="10" t="s">
        <v>14</v>
      </c>
      <c r="D20" s="18"/>
      <c r="E20" s="11" t="s">
        <v>60</v>
      </c>
    </row>
    <row r="21" spans="1:5" s="7" customFormat="1" ht="26.25" customHeight="1" x14ac:dyDescent="0.3">
      <c r="A21" s="17">
        <f t="shared" si="0"/>
        <v>1</v>
      </c>
      <c r="B21" s="9" t="s">
        <v>38</v>
      </c>
      <c r="C21" s="10" t="s">
        <v>17</v>
      </c>
      <c r="D21" s="18"/>
      <c r="E21" s="11" t="s">
        <v>39</v>
      </c>
    </row>
    <row r="22" spans="1:5" s="7" customFormat="1" ht="26.25" customHeight="1" x14ac:dyDescent="0.3">
      <c r="A22" s="17">
        <f t="shared" si="0"/>
        <v>0</v>
      </c>
      <c r="B22" s="9" t="s">
        <v>49</v>
      </c>
      <c r="C22" s="10" t="s">
        <v>14</v>
      </c>
      <c r="D22" s="18"/>
      <c r="E22" s="11"/>
    </row>
    <row r="23" spans="1:5" s="7" customFormat="1" ht="26.25" customHeight="1" x14ac:dyDescent="0.3">
      <c r="A23" s="17" t="str">
        <f t="shared" si="0"/>
        <v/>
      </c>
      <c r="B23" s="9" t="s">
        <v>48</v>
      </c>
      <c r="C23" s="10" t="s">
        <v>40</v>
      </c>
      <c r="D23" s="18"/>
      <c r="E23" s="11"/>
    </row>
    <row r="24" spans="1:5" s="7" customFormat="1" ht="26.25" customHeight="1" x14ac:dyDescent="0.3">
      <c r="A24" s="17" t="str">
        <f t="shared" si="0"/>
        <v/>
      </c>
      <c r="B24" s="9" t="s">
        <v>47</v>
      </c>
      <c r="C24" s="7" t="s">
        <v>40</v>
      </c>
      <c r="D24" s="18"/>
      <c r="E24" s="11"/>
    </row>
    <row r="26" spans="1:5" ht="22.5" customHeight="1" x14ac:dyDescent="0.3">
      <c r="A26" s="17">
        <f>AVERAGE(A7:A25)</f>
        <v>5.8125</v>
      </c>
    </row>
  </sheetData>
  <conditionalFormatting sqref="C28:C1048576 C5:C24">
    <cfRule type="cellIs" dxfId="93" priority="21" operator="equal">
      <formula>"In progress"</formula>
    </cfRule>
    <cfRule type="cellIs" dxfId="92" priority="22" operator="equal">
      <formula>"Not sure"</formula>
    </cfRule>
    <cfRule type="cellIs" dxfId="91" priority="23" operator="equal">
      <formula>"n/a"</formula>
    </cfRule>
    <cfRule type="cellIs" dxfId="90" priority="24" operator="equal">
      <formula>"No"</formula>
    </cfRule>
    <cfRule type="cellIs" dxfId="89" priority="25" operator="equal">
      <formula>"Yes"</formula>
    </cfRule>
  </conditionalFormatting>
  <conditionalFormatting sqref="C1:C4">
    <cfRule type="cellIs" dxfId="88" priority="16" operator="equal">
      <formula>"In progress"</formula>
    </cfRule>
    <cfRule type="cellIs" dxfId="87" priority="17" operator="equal">
      <formula>"Not sure"</formula>
    </cfRule>
    <cfRule type="cellIs" dxfId="86" priority="18" operator="equal">
      <formula>"n/a"</formula>
    </cfRule>
    <cfRule type="cellIs" dxfId="85" priority="19" operator="equal">
      <formula>"No"</formula>
    </cfRule>
    <cfRule type="cellIs" dxfId="84" priority="20" operator="equal">
      <formula>"Yes"</formula>
    </cfRule>
  </conditionalFormatting>
  <dataValidations count="4">
    <dataValidation type="list" allowBlank="1" showInputMessage="1" showErrorMessage="1" sqref="C28" xr:uid="{5DD7D187-E7FD-4DAB-B3BE-19B9810393C6}">
      <formula1>"Yes,No"</formula1>
    </dataValidation>
    <dataValidation type="list" allowBlank="1" showErrorMessage="1" sqref="C7" xr:uid="{2CE4D9F2-5BC2-42A6-9890-8805E7EEA65D}">
      <formula1>"Yes,No,n/a,Not sure,In progress"</formula1>
    </dataValidation>
    <dataValidation type="list" allowBlank="1" showInputMessage="1" showErrorMessage="1" sqref="D28:D1048576 D1:D21 D22:D24" xr:uid="{0F3ECE20-776E-49A7-A975-BA2C3E5F6F63}">
      <formula1>"Daily,Weekly,Monthly,Annually,n/a,In real time"</formula1>
    </dataValidation>
    <dataValidation type="list" allowBlank="1" showInputMessage="1" showErrorMessage="1" sqref="C8:C21 C22:C24" xr:uid="{A11EFF46-ADC1-46F9-A79B-33BAA31A3BA7}">
      <formula1>"Yes,No,n/a,Not sure,In progress"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576AF-9068-4BC1-A942-A87B86F557AC}">
  <dimension ref="A1:E28"/>
  <sheetViews>
    <sheetView zoomScale="90" zoomScaleNormal="90" workbookViewId="0">
      <selection activeCell="C4" sqref="C3:C4"/>
    </sheetView>
  </sheetViews>
  <sheetFormatPr defaultRowHeight="22.5" customHeight="1" x14ac:dyDescent="0.3"/>
  <cols>
    <col min="1" max="1" width="16.85546875" style="16" customWidth="1"/>
    <col min="2" max="2" width="113.28515625" style="6" customWidth="1"/>
    <col min="3" max="3" width="17.7109375" style="11" customWidth="1"/>
    <col min="4" max="4" width="17.42578125" style="11" customWidth="1"/>
    <col min="5" max="5" width="14.7109375" style="11" customWidth="1"/>
    <col min="6" max="16384" width="9.140625" style="1"/>
  </cols>
  <sheetData>
    <row r="1" spans="1:5" ht="16.5" customHeight="1" x14ac:dyDescent="0.3"/>
    <row r="2" spans="1:5" ht="26.25" customHeight="1" x14ac:dyDescent="0.3">
      <c r="B2" s="2" t="s">
        <v>5</v>
      </c>
    </row>
    <row r="3" spans="1:5" ht="22.5" customHeight="1" x14ac:dyDescent="0.3">
      <c r="B3" s="13" t="s">
        <v>0</v>
      </c>
      <c r="C3" s="11" t="str">
        <f>Computers!C3</f>
        <v>sample</v>
      </c>
    </row>
    <row r="4" spans="1:5" ht="22.5" customHeight="1" x14ac:dyDescent="0.3">
      <c r="B4" s="13" t="s">
        <v>1</v>
      </c>
      <c r="C4" s="26">
        <f ca="1">Computers!C4</f>
        <v>44963</v>
      </c>
    </row>
    <row r="5" spans="1:5" ht="22.5" customHeight="1" x14ac:dyDescent="0.3">
      <c r="B5" s="3"/>
    </row>
    <row r="6" spans="1:5" ht="30" customHeight="1" x14ac:dyDescent="0.35">
      <c r="B6" s="14" t="s">
        <v>46</v>
      </c>
    </row>
    <row r="7" spans="1:5" ht="30" customHeight="1" x14ac:dyDescent="0.3">
      <c r="A7" s="10">
        <f t="shared" ref="A7:A18" si="0">IF(C7="yes",10,IF(C7="no",0,IF(C7="in progress",3,IF(C7="Not sure",1,""))))</f>
        <v>10</v>
      </c>
      <c r="B7" s="9" t="s">
        <v>8</v>
      </c>
      <c r="C7" s="10" t="s">
        <v>13</v>
      </c>
      <c r="E7" s="11" t="s">
        <v>31</v>
      </c>
    </row>
    <row r="8" spans="1:5" ht="28.5" customHeight="1" x14ac:dyDescent="0.3">
      <c r="A8" s="10">
        <f t="shared" si="0"/>
        <v>3</v>
      </c>
      <c r="B8" s="9" t="s">
        <v>101</v>
      </c>
      <c r="C8" s="10" t="s">
        <v>15</v>
      </c>
    </row>
    <row r="9" spans="1:5" ht="30" customHeight="1" x14ac:dyDescent="0.3">
      <c r="A9" s="10">
        <f t="shared" si="0"/>
        <v>10</v>
      </c>
      <c r="B9" s="9" t="s">
        <v>2</v>
      </c>
      <c r="C9" s="10" t="s">
        <v>13</v>
      </c>
    </row>
    <row r="10" spans="1:5" s="7" customFormat="1" ht="30" customHeight="1" x14ac:dyDescent="0.3">
      <c r="A10" s="17">
        <f t="shared" si="0"/>
        <v>10</v>
      </c>
      <c r="B10" s="9" t="s">
        <v>33</v>
      </c>
      <c r="C10" s="10" t="s">
        <v>13</v>
      </c>
      <c r="D10" s="19"/>
      <c r="E10" s="10"/>
    </row>
    <row r="11" spans="1:5" ht="30" customHeight="1" x14ac:dyDescent="0.3">
      <c r="A11" s="10">
        <f t="shared" si="0"/>
        <v>10</v>
      </c>
      <c r="B11" s="9" t="s">
        <v>32</v>
      </c>
      <c r="C11" s="10" t="s">
        <v>13</v>
      </c>
    </row>
    <row r="12" spans="1:5" ht="30" customHeight="1" x14ac:dyDescent="0.3">
      <c r="A12" s="10">
        <f t="shared" si="0"/>
        <v>10</v>
      </c>
      <c r="B12" s="9" t="s">
        <v>7</v>
      </c>
      <c r="C12" s="10" t="s">
        <v>13</v>
      </c>
      <c r="D12" s="11" t="s">
        <v>16</v>
      </c>
    </row>
    <row r="13" spans="1:5" ht="30" customHeight="1" x14ac:dyDescent="0.3">
      <c r="A13" s="10">
        <f t="shared" si="0"/>
        <v>10</v>
      </c>
      <c r="B13" s="9" t="s">
        <v>22</v>
      </c>
      <c r="C13" s="10" t="s">
        <v>13</v>
      </c>
      <c r="D13" s="11" t="s">
        <v>18</v>
      </c>
    </row>
    <row r="14" spans="1:5" ht="30" customHeight="1" x14ac:dyDescent="0.3">
      <c r="A14" s="10">
        <f t="shared" si="0"/>
        <v>10</v>
      </c>
      <c r="B14" s="9" t="s">
        <v>12</v>
      </c>
      <c r="C14" s="10" t="s">
        <v>13</v>
      </c>
      <c r="D14" s="11" t="s">
        <v>19</v>
      </c>
    </row>
    <row r="15" spans="1:5" ht="29.25" customHeight="1" x14ac:dyDescent="0.3">
      <c r="A15" s="10">
        <f>IF(C15="yes",10,IF(C15="no",0,IF(C15="in progress",3,IF(C15="Not sure",1,""))))</f>
        <v>10</v>
      </c>
      <c r="B15" s="9" t="s">
        <v>89</v>
      </c>
      <c r="C15" s="10" t="s">
        <v>13</v>
      </c>
    </row>
    <row r="16" spans="1:5" s="7" customFormat="1" ht="26.25" customHeight="1" x14ac:dyDescent="0.3">
      <c r="A16" s="17">
        <f>IF(C16="yes",10,IF(C16="no",0,IF(C16="in progress",3,IF(C16="Not sure",1,""))))</f>
        <v>3</v>
      </c>
      <c r="B16" s="9" t="s">
        <v>87</v>
      </c>
      <c r="C16" s="10" t="s">
        <v>15</v>
      </c>
      <c r="D16" s="18" t="s">
        <v>19</v>
      </c>
      <c r="E16" s="10"/>
    </row>
    <row r="17" spans="1:5" s="7" customFormat="1" ht="26.25" customHeight="1" x14ac:dyDescent="0.3">
      <c r="A17" s="17">
        <f>IF(C17="yes",10,IF(C17="no",0,IF(C17="in progress",3,IF(C17="Not sure",1,""))))</f>
        <v>3</v>
      </c>
      <c r="B17" s="9" t="s">
        <v>88</v>
      </c>
      <c r="C17" s="10" t="s">
        <v>15</v>
      </c>
      <c r="D17" s="18"/>
      <c r="E17" s="10"/>
    </row>
    <row r="18" spans="1:5" ht="27.75" customHeight="1" x14ac:dyDescent="0.3">
      <c r="A18" s="10">
        <f t="shared" si="0"/>
        <v>1</v>
      </c>
      <c r="B18" s="9" t="s">
        <v>86</v>
      </c>
      <c r="C18" s="10" t="s">
        <v>17</v>
      </c>
      <c r="E18" s="11" t="s">
        <v>90</v>
      </c>
    </row>
    <row r="19" spans="1:5" ht="27.75" customHeight="1" x14ac:dyDescent="0.3">
      <c r="A19" s="10">
        <f t="shared" ref="A19" si="1">IF(C19="yes",10,IF(C19="no",0,IF(C19="in progress",3,IF(C19="Not sure",1,""))))</f>
        <v>1</v>
      </c>
      <c r="B19" s="9" t="s">
        <v>102</v>
      </c>
      <c r="C19" s="10" t="s">
        <v>17</v>
      </c>
      <c r="E19" s="11" t="s">
        <v>90</v>
      </c>
    </row>
    <row r="20" spans="1:5" s="7" customFormat="1" ht="26.25" customHeight="1" x14ac:dyDescent="0.3">
      <c r="A20" s="17">
        <f>IF(C20="yes",10,IF(C20="no",0,IF(C20="in progress",3,IF(C20="Not sure",1,""))))</f>
        <v>0</v>
      </c>
      <c r="B20" s="9" t="s">
        <v>91</v>
      </c>
      <c r="C20" s="7" t="s">
        <v>14</v>
      </c>
      <c r="D20" s="18"/>
      <c r="E20" s="10"/>
    </row>
    <row r="21" spans="1:5" s="7" customFormat="1" ht="26.25" customHeight="1" x14ac:dyDescent="0.3">
      <c r="A21" s="17">
        <f>IF(C21="yes",10,IF(C21="no",0,IF(C21="in progress",3,IF(C21="Not sure",1,""))))</f>
        <v>0</v>
      </c>
      <c r="B21" s="9" t="s">
        <v>92</v>
      </c>
      <c r="C21" s="7" t="s">
        <v>14</v>
      </c>
      <c r="D21" s="18"/>
      <c r="E21" s="10"/>
    </row>
    <row r="22" spans="1:5" s="7" customFormat="1" ht="26.25" customHeight="1" x14ac:dyDescent="0.3">
      <c r="A22" s="17">
        <f>IF(C22="yes",10,IF(C22="no",0,IF(C22="in progress",3,IF(C22="Not sure",1,""))))</f>
        <v>0</v>
      </c>
      <c r="B22" s="9" t="s">
        <v>45</v>
      </c>
      <c r="C22" s="7" t="s">
        <v>14</v>
      </c>
      <c r="D22" s="18"/>
      <c r="E22" s="10"/>
    </row>
    <row r="23" spans="1:5" s="7" customFormat="1" ht="26.25" customHeight="1" x14ac:dyDescent="0.3">
      <c r="A23" s="17">
        <f>IF(C23="yes",10,IF(C23="no",0,IF(C23="in progress",3,IF(C23="Not sure",1,""))))</f>
        <v>0</v>
      </c>
      <c r="B23" s="9" t="s">
        <v>44</v>
      </c>
      <c r="C23" s="7" t="s">
        <v>14</v>
      </c>
      <c r="D23" s="18"/>
      <c r="E23" s="10"/>
    </row>
    <row r="24" spans="1:5" s="7" customFormat="1" ht="26.25" customHeight="1" x14ac:dyDescent="0.3">
      <c r="A24" s="17">
        <f>IF(C24="yes",10,IF(C24="no",0,IF(C24="in progress",3,IF(C24="Not sure",1,""))))</f>
        <v>0</v>
      </c>
      <c r="B24" s="9" t="s">
        <v>43</v>
      </c>
      <c r="C24" s="7" t="s">
        <v>14</v>
      </c>
      <c r="D24" s="18"/>
      <c r="E24" s="10"/>
    </row>
    <row r="25" spans="1:5" ht="22.5" customHeight="1" x14ac:dyDescent="0.3">
      <c r="B25" s="5" t="s">
        <v>11</v>
      </c>
    </row>
    <row r="26" spans="1:5" ht="22.5" customHeight="1" x14ac:dyDescent="0.3">
      <c r="A26" s="17">
        <f>AVERAGE(A7:A25)</f>
        <v>5.0555555555555554</v>
      </c>
    </row>
    <row r="28" spans="1:5" ht="22.5" customHeight="1" x14ac:dyDescent="0.3">
      <c r="B28" s="5"/>
    </row>
  </sheetData>
  <conditionalFormatting sqref="C1:C7 C9 C11:C15 C18:C1048576">
    <cfRule type="cellIs" dxfId="83" priority="31" operator="equal">
      <formula>"In progress"</formula>
    </cfRule>
    <cfRule type="cellIs" dxfId="82" priority="32" operator="equal">
      <formula>"Not sure"</formula>
    </cfRule>
    <cfRule type="cellIs" dxfId="81" priority="33" operator="equal">
      <formula>"n/a"</formula>
    </cfRule>
    <cfRule type="cellIs" dxfId="80" priority="34" operator="equal">
      <formula>"No"</formula>
    </cfRule>
    <cfRule type="cellIs" dxfId="79" priority="35" operator="equal">
      <formula>"Yes"</formula>
    </cfRule>
  </conditionalFormatting>
  <conditionalFormatting sqref="C10">
    <cfRule type="cellIs" dxfId="78" priority="21" operator="equal">
      <formula>"In progress"</formula>
    </cfRule>
    <cfRule type="cellIs" dxfId="77" priority="22" operator="equal">
      <formula>"Not sure"</formula>
    </cfRule>
    <cfRule type="cellIs" dxfId="76" priority="23" operator="equal">
      <formula>"n/a"</formula>
    </cfRule>
    <cfRule type="cellIs" dxfId="75" priority="24" operator="equal">
      <formula>"No"</formula>
    </cfRule>
    <cfRule type="cellIs" dxfId="74" priority="25" operator="equal">
      <formula>"Yes"</formula>
    </cfRule>
  </conditionalFormatting>
  <conditionalFormatting sqref="C16:C17">
    <cfRule type="cellIs" dxfId="73" priority="11" operator="equal">
      <formula>"In progress"</formula>
    </cfRule>
    <cfRule type="cellIs" dxfId="72" priority="12" operator="equal">
      <formula>"Not sure"</formula>
    </cfRule>
    <cfRule type="cellIs" dxfId="71" priority="13" operator="equal">
      <formula>"n/a"</formula>
    </cfRule>
    <cfRule type="cellIs" dxfId="70" priority="14" operator="equal">
      <formula>"No"</formula>
    </cfRule>
    <cfRule type="cellIs" dxfId="69" priority="15" operator="equal">
      <formula>"Yes"</formula>
    </cfRule>
  </conditionalFormatting>
  <conditionalFormatting sqref="C8">
    <cfRule type="cellIs" dxfId="68" priority="6" operator="equal">
      <formula>"In progress"</formula>
    </cfRule>
    <cfRule type="cellIs" dxfId="67" priority="7" operator="equal">
      <formula>"Not sure"</formula>
    </cfRule>
    <cfRule type="cellIs" dxfId="66" priority="8" operator="equal">
      <formula>"n/a"</formula>
    </cfRule>
    <cfRule type="cellIs" dxfId="65" priority="9" operator="equal">
      <formula>"No"</formula>
    </cfRule>
    <cfRule type="cellIs" dxfId="64" priority="10" operator="equal">
      <formula>"Yes"</formula>
    </cfRule>
  </conditionalFormatting>
  <dataValidations count="5">
    <dataValidation type="list" allowBlank="1" showInputMessage="1" showErrorMessage="1" sqref="C27:C30" xr:uid="{F4121CE5-B619-4CBD-B7E1-8D3FDB0A7E07}">
      <formula1>"Yes,No"</formula1>
    </dataValidation>
    <dataValidation type="list" allowBlank="1" showErrorMessage="1" sqref="C7 C9" xr:uid="{0922F691-5CAD-4EA4-9358-3559D9F688B3}">
      <formula1>"Yes,No,n/a,Not sure,In progress"</formula1>
    </dataValidation>
    <dataValidation type="list" allowBlank="1" showInputMessage="1" showErrorMessage="1" sqref="D25:D1048576 D1:D15 D18:D19" xr:uid="{EB83F319-0669-4FBF-8057-80AF4C923BA7}">
      <formula1>"Daily,Weekly,Monthly,Annually,n/a"</formula1>
    </dataValidation>
    <dataValidation type="list" allowBlank="1" showInputMessage="1" showErrorMessage="1" sqref="D16:D17 D20:D24" xr:uid="{0F3ECE20-776E-49A7-A975-BA2C3E5F6F63}">
      <formula1>"Daily,Weekly,Monthly,Annually,n/a,In real time"</formula1>
    </dataValidation>
    <dataValidation type="list" allowBlank="1" showInputMessage="1" showErrorMessage="1" sqref="C8:C24" xr:uid="{EBC4EAFC-95D4-4FD8-94BA-8DAD18003CE3}">
      <formula1>"Yes,No,n/a,Not sure,In progress"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5DA2-685E-40F3-A8A2-039477892869}">
  <dimension ref="A1:E29"/>
  <sheetViews>
    <sheetView zoomScale="90" zoomScaleNormal="90" workbookViewId="0">
      <selection activeCell="C3" sqref="C3:C4"/>
    </sheetView>
  </sheetViews>
  <sheetFormatPr defaultRowHeight="22.5" customHeight="1" x14ac:dyDescent="0.3"/>
  <cols>
    <col min="1" max="1" width="16.85546875" style="10" customWidth="1"/>
    <col min="2" max="2" width="107.28515625" style="6" customWidth="1"/>
    <col min="3" max="3" width="17.7109375" style="11" customWidth="1"/>
    <col min="4" max="4" width="17.42578125" style="11" customWidth="1"/>
    <col min="5" max="5" width="9.140625" style="11"/>
    <col min="6" max="16384" width="9.140625" style="1"/>
  </cols>
  <sheetData>
    <row r="1" spans="1:5" ht="17.25" customHeight="1" x14ac:dyDescent="0.3"/>
    <row r="2" spans="1:5" ht="39" customHeight="1" x14ac:dyDescent="0.3">
      <c r="B2" s="2" t="s">
        <v>5</v>
      </c>
    </row>
    <row r="3" spans="1:5" ht="22.5" customHeight="1" x14ac:dyDescent="0.3">
      <c r="B3" s="22" t="s">
        <v>0</v>
      </c>
      <c r="C3" s="11" t="str">
        <f>Computers!C3</f>
        <v>sample</v>
      </c>
    </row>
    <row r="4" spans="1:5" ht="22.5" customHeight="1" x14ac:dyDescent="0.3">
      <c r="B4" s="22" t="s">
        <v>1</v>
      </c>
      <c r="C4" s="26">
        <f ca="1">Computers!C4</f>
        <v>44963</v>
      </c>
    </row>
    <row r="5" spans="1:5" ht="22.5" customHeight="1" x14ac:dyDescent="0.3">
      <c r="B5" s="3"/>
    </row>
    <row r="6" spans="1:5" ht="22.5" customHeight="1" x14ac:dyDescent="0.35">
      <c r="B6" s="14" t="s">
        <v>20</v>
      </c>
    </row>
    <row r="7" spans="1:5" ht="28.5" customHeight="1" x14ac:dyDescent="0.3">
      <c r="A7" s="10">
        <f t="shared" ref="A7:A22" si="0">IF(C7="yes",10,IF(C7="no",0,IF(C7="in progress",3,IF(C7="Not sure",1,""))))</f>
        <v>10</v>
      </c>
      <c r="B7" s="9" t="s">
        <v>53</v>
      </c>
      <c r="C7" s="10" t="s">
        <v>13</v>
      </c>
    </row>
    <row r="8" spans="1:5" ht="28.5" customHeight="1" x14ac:dyDescent="0.3">
      <c r="A8" s="10">
        <f t="shared" ref="A8" si="1">IF(C8="yes",10,IF(C8="no",0,IF(C8="in progress",3,IF(C8="Not sure",1,""))))</f>
        <v>3</v>
      </c>
      <c r="B8" s="9" t="s">
        <v>63</v>
      </c>
      <c r="C8" s="10" t="s">
        <v>15</v>
      </c>
    </row>
    <row r="9" spans="1:5" ht="28.5" customHeight="1" x14ac:dyDescent="0.3">
      <c r="A9" s="10">
        <f t="shared" si="0"/>
        <v>10</v>
      </c>
      <c r="B9" s="9" t="s">
        <v>62</v>
      </c>
      <c r="C9" s="10" t="s">
        <v>13</v>
      </c>
      <c r="E9" s="11" t="s">
        <v>52</v>
      </c>
    </row>
    <row r="10" spans="1:5" ht="28.5" customHeight="1" x14ac:dyDescent="0.3">
      <c r="A10" s="10">
        <f t="shared" si="0"/>
        <v>10</v>
      </c>
      <c r="B10" s="9" t="s">
        <v>67</v>
      </c>
      <c r="C10" s="10" t="s">
        <v>13</v>
      </c>
    </row>
    <row r="11" spans="1:5" ht="28.5" customHeight="1" x14ac:dyDescent="0.3">
      <c r="A11" s="10">
        <f>IF(C11="yes",10,IF(C11="no",0,IF(C11="in progress",3,IF(C11="Not sure",1,""))))</f>
        <v>3</v>
      </c>
      <c r="B11" s="9" t="s">
        <v>68</v>
      </c>
      <c r="C11" s="10" t="s">
        <v>15</v>
      </c>
    </row>
    <row r="12" spans="1:5" ht="28.5" customHeight="1" x14ac:dyDescent="0.3">
      <c r="A12" s="10">
        <f>IF(C12="yes",10,IF(C12="no",0,IF(C12="in progress",3,IF(C12="Not sure",1,""))))</f>
        <v>1</v>
      </c>
      <c r="B12" s="9" t="s">
        <v>69</v>
      </c>
      <c r="C12" s="10" t="s">
        <v>17</v>
      </c>
    </row>
    <row r="13" spans="1:5" ht="28.5" customHeight="1" x14ac:dyDescent="0.3">
      <c r="A13" s="10">
        <f>IF(C13="yes",10,IF(C13="no",0,IF(C13="in progress",3,IF(C13="Not sure",1,""))))</f>
        <v>10</v>
      </c>
      <c r="B13" s="9" t="s">
        <v>56</v>
      </c>
      <c r="C13" s="10" t="s">
        <v>13</v>
      </c>
      <c r="D13" s="11" t="s">
        <v>24</v>
      </c>
    </row>
    <row r="14" spans="1:5" ht="28.5" customHeight="1" x14ac:dyDescent="0.3">
      <c r="A14" s="10">
        <f t="shared" ref="A14" si="2">IF(C14="yes",10,IF(C14="no",0,IF(C14="in progress",3,IF(C14="Not sure",1,""))))</f>
        <v>3</v>
      </c>
      <c r="B14" s="9" t="s">
        <v>70</v>
      </c>
      <c r="C14" s="10" t="s">
        <v>15</v>
      </c>
    </row>
    <row r="15" spans="1:5" ht="28.5" customHeight="1" x14ac:dyDescent="0.3">
      <c r="A15" s="10">
        <f t="shared" ref="A15" si="3">IF(C15="yes",10,IF(C15="no",0,IF(C15="in progress",3,IF(C15="Not sure",1,""))))</f>
        <v>3</v>
      </c>
      <c r="B15" s="9" t="s">
        <v>103</v>
      </c>
      <c r="C15" s="10" t="s">
        <v>15</v>
      </c>
    </row>
    <row r="16" spans="1:5" s="7" customFormat="1" ht="26.25" customHeight="1" x14ac:dyDescent="0.3">
      <c r="A16" s="10">
        <f t="shared" si="0"/>
        <v>10</v>
      </c>
      <c r="B16" s="9" t="s">
        <v>71</v>
      </c>
      <c r="C16" s="10" t="s">
        <v>13</v>
      </c>
      <c r="D16" s="18"/>
      <c r="E16" s="11" t="s">
        <v>57</v>
      </c>
    </row>
    <row r="17" spans="1:5" ht="28.5" customHeight="1" x14ac:dyDescent="0.3">
      <c r="A17" s="10">
        <f t="shared" si="0"/>
        <v>3</v>
      </c>
      <c r="B17" s="9" t="s">
        <v>72</v>
      </c>
      <c r="C17" s="10" t="s">
        <v>15</v>
      </c>
      <c r="D17" s="11" t="s">
        <v>19</v>
      </c>
      <c r="E17" s="11" t="s">
        <v>73</v>
      </c>
    </row>
    <row r="18" spans="1:5" ht="28.5" customHeight="1" x14ac:dyDescent="0.3">
      <c r="A18" s="10">
        <f>IF(C18="yes",10,IF(C18="no",0,IF(C18="in progress",3,IF(C18="Not sure",1,""))))</f>
        <v>10</v>
      </c>
      <c r="B18" s="9" t="s">
        <v>75</v>
      </c>
      <c r="C18" s="10" t="s">
        <v>13</v>
      </c>
    </row>
    <row r="19" spans="1:5" ht="28.5" customHeight="1" x14ac:dyDescent="0.3">
      <c r="A19" s="10">
        <f>IF(C19="yes",10,IF(C19="no",0,IF(C19="in progress",3,IF(C19="Not sure",1,""))))</f>
        <v>10</v>
      </c>
      <c r="B19" s="9" t="s">
        <v>76</v>
      </c>
      <c r="C19" s="10" t="s">
        <v>13</v>
      </c>
    </row>
    <row r="20" spans="1:5" ht="28.5" customHeight="1" x14ac:dyDescent="0.3">
      <c r="A20" s="10">
        <f>IF(C20="yes",10,IF(C20="no",0,IF(C20="in progress",3,IF(C20="Not sure",1,""))))</f>
        <v>3</v>
      </c>
      <c r="B20" s="9" t="s">
        <v>74</v>
      </c>
      <c r="C20" s="10" t="s">
        <v>15</v>
      </c>
    </row>
    <row r="21" spans="1:5" ht="28.5" customHeight="1" x14ac:dyDescent="0.3">
      <c r="A21" s="10">
        <f t="shared" si="0"/>
        <v>1</v>
      </c>
      <c r="B21" s="9" t="s">
        <v>55</v>
      </c>
      <c r="C21" s="10" t="s">
        <v>17</v>
      </c>
    </row>
    <row r="22" spans="1:5" ht="28.5" customHeight="1" x14ac:dyDescent="0.3">
      <c r="A22" s="10">
        <f t="shared" si="0"/>
        <v>0</v>
      </c>
      <c r="B22" s="9" t="s">
        <v>58</v>
      </c>
      <c r="C22" s="10" t="s">
        <v>14</v>
      </c>
    </row>
    <row r="23" spans="1:5" ht="28.5" customHeight="1" x14ac:dyDescent="0.3">
      <c r="A23" s="10">
        <f t="shared" ref="A23" si="4">IF(C23="yes",10,IF(C23="no",0,IF(C23="in progress",3,IF(C23="Not sure",1,""))))</f>
        <v>0</v>
      </c>
      <c r="B23" s="9" t="s">
        <v>66</v>
      </c>
      <c r="C23" s="10" t="s">
        <v>14</v>
      </c>
    </row>
    <row r="24" spans="1:5" ht="28.5" customHeight="1" x14ac:dyDescent="0.3">
      <c r="A24" s="10">
        <f t="shared" ref="A24" si="5">IF(C24="yes",10,IF(C24="no",0,IF(C24="in progress",5,IF(C24="Not sure",1,""))))</f>
        <v>0</v>
      </c>
      <c r="B24" s="9" t="s">
        <v>64</v>
      </c>
      <c r="C24" s="10" t="s">
        <v>14</v>
      </c>
      <c r="D24" s="1"/>
      <c r="E24" s="1"/>
    </row>
    <row r="25" spans="1:5" ht="22.5" customHeight="1" x14ac:dyDescent="0.3">
      <c r="B25" s="5" t="s">
        <v>11</v>
      </c>
    </row>
    <row r="26" spans="1:5" ht="22.5" customHeight="1" x14ac:dyDescent="0.3">
      <c r="A26" s="10">
        <f>AVERAGE(A7:A25)</f>
        <v>5</v>
      </c>
    </row>
    <row r="28" spans="1:5" ht="22.5" customHeight="1" x14ac:dyDescent="0.3">
      <c r="B28" s="5"/>
    </row>
    <row r="29" spans="1:5" ht="22.5" customHeight="1" x14ac:dyDescent="0.3">
      <c r="B29" s="5"/>
    </row>
  </sheetData>
  <conditionalFormatting sqref="C25:C1048576 C1:C2 C17:C23 C5:C15">
    <cfRule type="cellIs" dxfId="63" priority="21" operator="equal">
      <formula>"In progress"</formula>
    </cfRule>
    <cfRule type="cellIs" dxfId="62" priority="22" operator="equal">
      <formula>"Not sure"</formula>
    </cfRule>
    <cfRule type="cellIs" dxfId="61" priority="23" operator="equal">
      <formula>"n/a"</formula>
    </cfRule>
    <cfRule type="cellIs" dxfId="60" priority="24" operator="equal">
      <formula>"No"</formula>
    </cfRule>
    <cfRule type="cellIs" dxfId="59" priority="25" operator="equal">
      <formula>"Yes"</formula>
    </cfRule>
  </conditionalFormatting>
  <conditionalFormatting sqref="C16">
    <cfRule type="cellIs" dxfId="58" priority="11" operator="equal">
      <formula>"In progress"</formula>
    </cfRule>
    <cfRule type="cellIs" dxfId="57" priority="12" operator="equal">
      <formula>"Not sure"</formula>
    </cfRule>
    <cfRule type="cellIs" dxfId="56" priority="13" operator="equal">
      <formula>"n/a"</formula>
    </cfRule>
    <cfRule type="cellIs" dxfId="55" priority="14" operator="equal">
      <formula>"No"</formula>
    </cfRule>
    <cfRule type="cellIs" dxfId="54" priority="15" operator="equal">
      <formula>"Yes"</formula>
    </cfRule>
  </conditionalFormatting>
  <conditionalFormatting sqref="C24">
    <cfRule type="cellIs" dxfId="53" priority="6" operator="equal">
      <formula>"In progress"</formula>
    </cfRule>
    <cfRule type="cellIs" dxfId="52" priority="7" operator="equal">
      <formula>"Not sure"</formula>
    </cfRule>
    <cfRule type="cellIs" dxfId="51" priority="8" operator="equal">
      <formula>"n/a"</formula>
    </cfRule>
    <cfRule type="cellIs" dxfId="50" priority="9" operator="equal">
      <formula>"No"</formula>
    </cfRule>
    <cfRule type="cellIs" dxfId="49" priority="10" operator="equal">
      <formula>"Yes"</formula>
    </cfRule>
  </conditionalFormatting>
  <conditionalFormatting sqref="C3:C4">
    <cfRule type="cellIs" dxfId="48" priority="1" operator="equal">
      <formula>"In progress"</formula>
    </cfRule>
    <cfRule type="cellIs" dxfId="47" priority="2" operator="equal">
      <formula>"Not sure"</formula>
    </cfRule>
    <cfRule type="cellIs" dxfId="46" priority="3" operator="equal">
      <formula>"n/a"</formula>
    </cfRule>
    <cfRule type="cellIs" dxfId="45" priority="4" operator="equal">
      <formula>"No"</formula>
    </cfRule>
    <cfRule type="cellIs" dxfId="44" priority="5" operator="equal">
      <formula>"Yes"</formula>
    </cfRule>
  </conditionalFormatting>
  <dataValidations count="5">
    <dataValidation type="list" allowBlank="1" showErrorMessage="1" sqref="C17:C20" xr:uid="{76F7B705-D0A8-459B-B4D9-A2F8E6F06A4D}">
      <formula1>"Yes,No,n/a,Not sure,In progress"</formula1>
    </dataValidation>
    <dataValidation type="list" allowBlank="1" showInputMessage="1" showErrorMessage="1" sqref="C27:C30" xr:uid="{589FD22A-3E40-4885-A7A7-4D94FA5E34E1}">
      <formula1>"Yes,No"</formula1>
    </dataValidation>
    <dataValidation type="list" allowBlank="1" showInputMessage="1" showErrorMessage="1" sqref="C7:C16 C18:C24" xr:uid="{8477ACFA-34A9-49F2-8EB5-F9B86286E0A8}">
      <formula1>"Yes,No,n/a,Not sure,In progress"</formula1>
    </dataValidation>
    <dataValidation type="list" allowBlank="1" showInputMessage="1" showErrorMessage="1" sqref="D1:D15 D17:D1048576" xr:uid="{AD8A26D6-8E12-402C-AC73-EBE1DD496BB9}">
      <formula1>"Daily,Weekly,Monthly,Annually,n/a"</formula1>
    </dataValidation>
    <dataValidation type="list" allowBlank="1" showInputMessage="1" showErrorMessage="1" sqref="D16" xr:uid="{07813924-C926-4BC6-A1F5-0DD6EC285578}">
      <formula1>"Daily,Weekly,Monthly,Annually,n/a,In real time"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C642-F101-4783-A118-6C34CACD1C00}">
  <dimension ref="A1:E21"/>
  <sheetViews>
    <sheetView zoomScale="90" zoomScaleNormal="90" workbookViewId="0">
      <selection activeCell="C3" sqref="C3:C4"/>
    </sheetView>
  </sheetViews>
  <sheetFormatPr defaultRowHeight="18.75" x14ac:dyDescent="0.3"/>
  <cols>
    <col min="1" max="1" width="17" style="10" customWidth="1"/>
    <col min="2" max="2" width="117.42578125" customWidth="1"/>
    <col min="3" max="3" width="22.28515625" customWidth="1"/>
    <col min="4" max="4" width="12.5703125" style="11" customWidth="1"/>
    <col min="5" max="5" width="9.140625" style="11"/>
  </cols>
  <sheetData>
    <row r="1" spans="1:5" s="1" customFormat="1" ht="21.75" customHeight="1" x14ac:dyDescent="0.3">
      <c r="A1" s="10"/>
      <c r="B1" s="6"/>
      <c r="C1" s="11"/>
      <c r="D1" s="11"/>
      <c r="E1" s="11"/>
    </row>
    <row r="2" spans="1:5" s="1" customFormat="1" ht="52.5" customHeight="1" x14ac:dyDescent="0.3">
      <c r="A2" s="10"/>
      <c r="B2" s="2" t="s">
        <v>5</v>
      </c>
      <c r="C2" s="11"/>
      <c r="D2" s="11"/>
      <c r="E2" s="11"/>
    </row>
    <row r="3" spans="1:5" s="1" customFormat="1" ht="22.5" customHeight="1" x14ac:dyDescent="0.3">
      <c r="A3" s="10"/>
      <c r="B3" s="22" t="s">
        <v>0</v>
      </c>
      <c r="C3" s="11" t="str">
        <f>Computers!C3</f>
        <v>sample</v>
      </c>
      <c r="D3" s="11"/>
      <c r="E3" s="11"/>
    </row>
    <row r="4" spans="1:5" s="1" customFormat="1" ht="22.5" customHeight="1" x14ac:dyDescent="0.3">
      <c r="A4" s="10"/>
      <c r="B4" s="22" t="s">
        <v>1</v>
      </c>
      <c r="C4" s="26">
        <f ca="1">Computers!C4</f>
        <v>44963</v>
      </c>
      <c r="D4" s="11"/>
      <c r="E4" s="11"/>
    </row>
    <row r="5" spans="1:5" s="1" customFormat="1" ht="22.5" customHeight="1" x14ac:dyDescent="0.3">
      <c r="A5" s="10"/>
      <c r="B5" s="3"/>
      <c r="C5" s="11"/>
      <c r="D5" s="11"/>
      <c r="E5" s="11"/>
    </row>
    <row r="6" spans="1:5" s="1" customFormat="1" ht="22.5" customHeight="1" x14ac:dyDescent="0.35">
      <c r="A6" s="10"/>
      <c r="B6" s="14" t="s">
        <v>41</v>
      </c>
      <c r="C6" s="11"/>
      <c r="D6" s="11"/>
      <c r="E6" s="11"/>
    </row>
    <row r="7" spans="1:5" s="7" customFormat="1" ht="26.25" customHeight="1" x14ac:dyDescent="0.3">
      <c r="A7" s="10">
        <f>IF(C7="yes",10,IF(C7="no",0,IF(C7="in progress",3,IF(C7="Not sure",1,""))))</f>
        <v>0</v>
      </c>
      <c r="B7" s="9" t="s">
        <v>96</v>
      </c>
      <c r="C7" s="10" t="s">
        <v>14</v>
      </c>
      <c r="D7" s="18"/>
      <c r="E7" s="11"/>
    </row>
    <row r="8" spans="1:5" s="7" customFormat="1" ht="26.25" customHeight="1" x14ac:dyDescent="0.3">
      <c r="A8" s="10">
        <f t="shared" ref="A8:A19" si="0">IF(C8="yes",10,IF(C8="no",0,IF(C8="in progress",3,IF(C8="Not sure",1,""))))</f>
        <v>3</v>
      </c>
      <c r="B8" s="9" t="s">
        <v>95</v>
      </c>
      <c r="C8" s="10" t="s">
        <v>15</v>
      </c>
      <c r="D8" s="18"/>
      <c r="E8" s="11"/>
    </row>
    <row r="9" spans="1:5" s="7" customFormat="1" ht="26.25" customHeight="1" x14ac:dyDescent="0.3">
      <c r="A9" s="10">
        <f t="shared" si="0"/>
        <v>1</v>
      </c>
      <c r="B9" s="9" t="s">
        <v>82</v>
      </c>
      <c r="C9" s="10" t="s">
        <v>17</v>
      </c>
      <c r="D9" s="18"/>
      <c r="E9" s="21"/>
    </row>
    <row r="10" spans="1:5" s="7" customFormat="1" ht="26.25" customHeight="1" x14ac:dyDescent="0.3">
      <c r="A10" s="10">
        <f t="shared" si="0"/>
        <v>10</v>
      </c>
      <c r="B10" s="9" t="s">
        <v>93</v>
      </c>
      <c r="C10" s="10" t="s">
        <v>13</v>
      </c>
      <c r="D10" s="18"/>
      <c r="E10" s="11" t="s">
        <v>94</v>
      </c>
    </row>
    <row r="11" spans="1:5" s="1" customFormat="1" ht="28.5" customHeight="1" x14ac:dyDescent="0.3">
      <c r="A11" s="10">
        <f t="shared" si="0"/>
        <v>1</v>
      </c>
      <c r="B11" s="9" t="s">
        <v>42</v>
      </c>
      <c r="C11" s="10" t="s">
        <v>17</v>
      </c>
      <c r="D11" s="11"/>
      <c r="E11" s="11"/>
    </row>
    <row r="12" spans="1:5" s="1" customFormat="1" ht="28.5" customHeight="1" x14ac:dyDescent="0.3">
      <c r="A12" s="10">
        <f t="shared" si="0"/>
        <v>0</v>
      </c>
      <c r="B12" s="9" t="s">
        <v>79</v>
      </c>
      <c r="C12" s="10" t="s">
        <v>14</v>
      </c>
      <c r="D12" s="11"/>
      <c r="E12" s="11"/>
    </row>
    <row r="13" spans="1:5" s="1" customFormat="1" ht="28.5" customHeight="1" x14ac:dyDescent="0.3">
      <c r="A13" s="10">
        <f t="shared" si="0"/>
        <v>1</v>
      </c>
      <c r="B13" s="9" t="s">
        <v>97</v>
      </c>
      <c r="C13" s="10" t="s">
        <v>17</v>
      </c>
      <c r="D13" s="11"/>
      <c r="E13" s="11"/>
    </row>
    <row r="14" spans="1:5" s="1" customFormat="1" ht="28.5" customHeight="1" x14ac:dyDescent="0.3">
      <c r="A14" s="10">
        <f t="shared" si="0"/>
        <v>1</v>
      </c>
      <c r="B14" s="9" t="s">
        <v>9</v>
      </c>
      <c r="C14" s="10" t="s">
        <v>17</v>
      </c>
      <c r="D14" s="11"/>
      <c r="E14" s="11"/>
    </row>
    <row r="15" spans="1:5" s="1" customFormat="1" ht="28.5" customHeight="1" x14ac:dyDescent="0.3">
      <c r="A15" s="10">
        <f t="shared" si="0"/>
        <v>1</v>
      </c>
      <c r="B15" s="9" t="s">
        <v>99</v>
      </c>
      <c r="C15" s="10" t="s">
        <v>17</v>
      </c>
      <c r="D15" s="11"/>
      <c r="E15" s="11" t="s">
        <v>98</v>
      </c>
    </row>
    <row r="16" spans="1:5" s="1" customFormat="1" ht="28.5" customHeight="1" x14ac:dyDescent="0.3">
      <c r="A16" s="10">
        <f t="shared" si="0"/>
        <v>0</v>
      </c>
      <c r="B16" s="9" t="s">
        <v>104</v>
      </c>
      <c r="C16" s="10" t="s">
        <v>14</v>
      </c>
      <c r="D16" s="11"/>
      <c r="E16" s="11"/>
    </row>
    <row r="17" spans="1:5" s="1" customFormat="1" ht="28.5" customHeight="1" x14ac:dyDescent="0.3">
      <c r="A17" s="10">
        <f t="shared" si="0"/>
        <v>1</v>
      </c>
      <c r="B17" s="9" t="s">
        <v>78</v>
      </c>
      <c r="C17" s="10" t="s">
        <v>17</v>
      </c>
      <c r="D17" s="11"/>
      <c r="E17" s="11"/>
    </row>
    <row r="18" spans="1:5" s="1" customFormat="1" ht="28.5" customHeight="1" x14ac:dyDescent="0.3">
      <c r="A18" s="10">
        <f>IF(C18="yes",10,IF(C18="no",0,IF(C18="in progress",3,IF(C18="Not sure",1,""))))</f>
        <v>0</v>
      </c>
      <c r="B18" s="9" t="s">
        <v>10</v>
      </c>
      <c r="C18" s="10" t="s">
        <v>14</v>
      </c>
      <c r="D18" s="11"/>
      <c r="E18" s="11"/>
    </row>
    <row r="19" spans="1:5" s="1" customFormat="1" ht="30" customHeight="1" x14ac:dyDescent="0.3">
      <c r="A19" s="10">
        <f t="shared" si="0"/>
        <v>3</v>
      </c>
      <c r="B19" s="9" t="s">
        <v>105</v>
      </c>
      <c r="C19" s="10" t="s">
        <v>15</v>
      </c>
      <c r="D19" s="11"/>
      <c r="E19" s="11"/>
    </row>
    <row r="21" spans="1:5" x14ac:dyDescent="0.3">
      <c r="A21" s="10">
        <f>AVERAGE(A7:A20)</f>
        <v>1.6923076923076923</v>
      </c>
    </row>
  </sheetData>
  <conditionalFormatting sqref="C1:C2 C18 C10:C16 C5:C7">
    <cfRule type="cellIs" dxfId="43" priority="31" operator="equal">
      <formula>"In progress"</formula>
    </cfRule>
    <cfRule type="cellIs" dxfId="42" priority="32" operator="equal">
      <formula>"Not sure"</formula>
    </cfRule>
    <cfRule type="cellIs" dxfId="41" priority="33" operator="equal">
      <formula>"n/a"</formula>
    </cfRule>
    <cfRule type="cellIs" dxfId="40" priority="34" operator="equal">
      <formula>"No"</formula>
    </cfRule>
    <cfRule type="cellIs" dxfId="39" priority="35" operator="equal">
      <formula>"Yes"</formula>
    </cfRule>
  </conditionalFormatting>
  <conditionalFormatting sqref="C17:C19">
    <cfRule type="cellIs" dxfId="38" priority="21" operator="equal">
      <formula>"In progress"</formula>
    </cfRule>
    <cfRule type="cellIs" dxfId="37" priority="22" operator="equal">
      <formula>"Not sure"</formula>
    </cfRule>
    <cfRule type="cellIs" dxfId="36" priority="23" operator="equal">
      <formula>"n/a"</formula>
    </cfRule>
    <cfRule type="cellIs" dxfId="35" priority="24" operator="equal">
      <formula>"No"</formula>
    </cfRule>
    <cfRule type="cellIs" dxfId="34" priority="25" operator="equal">
      <formula>"Yes"</formula>
    </cfRule>
  </conditionalFormatting>
  <conditionalFormatting sqref="C8:C9">
    <cfRule type="cellIs" dxfId="33" priority="11" operator="equal">
      <formula>"In progress"</formula>
    </cfRule>
    <cfRule type="cellIs" dxfId="32" priority="12" operator="equal">
      <formula>"Not sure"</formula>
    </cfRule>
    <cfRule type="cellIs" dxfId="31" priority="13" operator="equal">
      <formula>"n/a"</formula>
    </cfRule>
    <cfRule type="cellIs" dxfId="30" priority="14" operator="equal">
      <formula>"No"</formula>
    </cfRule>
    <cfRule type="cellIs" dxfId="29" priority="15" operator="equal">
      <formula>"Yes"</formula>
    </cfRule>
  </conditionalFormatting>
  <conditionalFormatting sqref="C3:C4">
    <cfRule type="cellIs" dxfId="28" priority="1" operator="equal">
      <formula>"In progress"</formula>
    </cfRule>
    <cfRule type="cellIs" dxfId="27" priority="2" operator="equal">
      <formula>"Not sure"</formula>
    </cfRule>
    <cfRule type="cellIs" dxfId="26" priority="3" operator="equal">
      <formula>"n/a"</formula>
    </cfRule>
    <cfRule type="cellIs" dxfId="25" priority="4" operator="equal">
      <formula>"No"</formula>
    </cfRule>
    <cfRule type="cellIs" dxfId="24" priority="5" operator="equal">
      <formula>"Yes"</formula>
    </cfRule>
  </conditionalFormatting>
  <dataValidations count="4">
    <dataValidation type="list" allowBlank="1" showInputMessage="1" showErrorMessage="1" sqref="D1:D7 D11:D19" xr:uid="{897D323A-E471-4A41-8E67-F6EDF9F0E333}">
      <formula1>"Daily,Weekly,Monthly,Annually,n/a"</formula1>
    </dataValidation>
    <dataValidation type="list" allowBlank="1" showErrorMessage="1" sqref="C8:C9" xr:uid="{2FD89748-E159-4B06-AADD-15BAF020422E}">
      <formula1>"Yes,No,n/a,Not sure,In progress"</formula1>
    </dataValidation>
    <dataValidation type="list" allowBlank="1" showInputMessage="1" showErrorMessage="1" sqref="D7:D10" xr:uid="{0F3ECE20-776E-49A7-A975-BA2C3E5F6F63}">
      <formula1>"Daily,Weekly,Monthly,Annually,n/a,In real time"</formula1>
    </dataValidation>
    <dataValidation type="list" allowBlank="1" showInputMessage="1" showErrorMessage="1" sqref="C7 C10:C19" xr:uid="{918DA280-4B56-4141-8F53-C1CCDA75469F}">
      <formula1>"Yes,No,n/a,Not sure,In progress"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FBEE-1299-4485-9ADD-99944D1443CA}">
  <dimension ref="A2:E18"/>
  <sheetViews>
    <sheetView zoomScaleNormal="100" workbookViewId="0">
      <selection activeCell="D7" sqref="D7"/>
    </sheetView>
  </sheetViews>
  <sheetFormatPr defaultRowHeight="22.5" customHeight="1" x14ac:dyDescent="0.3"/>
  <cols>
    <col min="1" max="1" width="16.85546875" style="1" customWidth="1"/>
    <col min="2" max="2" width="65.85546875" style="6" customWidth="1"/>
    <col min="3" max="3" width="17.7109375" style="11" customWidth="1"/>
    <col min="4" max="4" width="17.42578125" style="1" customWidth="1"/>
    <col min="5" max="16384" width="9.140625" style="1"/>
  </cols>
  <sheetData>
    <row r="2" spans="1:5" ht="52.5" customHeight="1" x14ac:dyDescent="0.3">
      <c r="B2" s="2" t="s">
        <v>5</v>
      </c>
    </row>
    <row r="3" spans="1:5" ht="22.5" customHeight="1" x14ac:dyDescent="0.3">
      <c r="B3" s="3" t="s">
        <v>0</v>
      </c>
      <c r="C3" s="11" t="str">
        <f>Computers!C3</f>
        <v>sample</v>
      </c>
    </row>
    <row r="4" spans="1:5" ht="22.5" customHeight="1" x14ac:dyDescent="0.3">
      <c r="B4" s="3" t="s">
        <v>1</v>
      </c>
      <c r="C4" s="26">
        <f ca="1">Computers!C4</f>
        <v>44963</v>
      </c>
    </row>
    <row r="5" spans="1:5" ht="22.5" customHeight="1" x14ac:dyDescent="0.3">
      <c r="B5" s="3"/>
    </row>
    <row r="6" spans="1:5" ht="22.5" customHeight="1" x14ac:dyDescent="0.3">
      <c r="B6" s="4" t="s">
        <v>81</v>
      </c>
    </row>
    <row r="7" spans="1:5" s="24" customFormat="1" ht="35.25" customHeight="1" x14ac:dyDescent="0.35">
      <c r="B7" s="25">
        <f>AVERAGE(Computers!A26,Networks!A26,'Email &amp; Cloud'!A26,'Data &amp; Policy'!A21)</f>
        <v>4.3900908119658117</v>
      </c>
    </row>
    <row r="8" spans="1:5" ht="24" customHeight="1" x14ac:dyDescent="0.3"/>
    <row r="10" spans="1:5" ht="22.5" customHeight="1" x14ac:dyDescent="0.3">
      <c r="B10" s="4" t="s">
        <v>80</v>
      </c>
    </row>
    <row r="11" spans="1:5" ht="52.5" customHeight="1" x14ac:dyDescent="0.3">
      <c r="B11" s="12" t="s">
        <v>21</v>
      </c>
      <c r="D11" s="11"/>
    </row>
    <row r="12" spans="1:5" ht="52.5" customHeight="1" x14ac:dyDescent="0.3">
      <c r="A12" s="16"/>
      <c r="B12" s="15" t="s">
        <v>25</v>
      </c>
      <c r="C12" s="1"/>
      <c r="D12" s="18"/>
      <c r="E12" s="11"/>
    </row>
    <row r="13" spans="1:5" ht="52.5" customHeight="1" x14ac:dyDescent="0.3">
      <c r="A13" s="16"/>
      <c r="B13" s="15" t="s">
        <v>50</v>
      </c>
      <c r="C13" s="1"/>
      <c r="D13" s="18"/>
      <c r="E13" s="11"/>
    </row>
    <row r="14" spans="1:5" ht="52.5" customHeight="1" x14ac:dyDescent="0.3">
      <c r="A14" s="16"/>
      <c r="B14" s="15" t="s">
        <v>61</v>
      </c>
      <c r="C14" s="1"/>
      <c r="D14" s="18"/>
      <c r="E14" s="11"/>
    </row>
    <row r="15" spans="1:5" ht="52.5" customHeight="1" x14ac:dyDescent="0.3">
      <c r="B15" s="12" t="s">
        <v>65</v>
      </c>
      <c r="D15" s="11"/>
    </row>
    <row r="16" spans="1:5" ht="52.5" customHeight="1" x14ac:dyDescent="0.3">
      <c r="B16" s="12" t="s">
        <v>54</v>
      </c>
      <c r="D16" s="11"/>
    </row>
    <row r="17" spans="2:4" ht="35.25" customHeight="1" x14ac:dyDescent="0.3">
      <c r="B17" s="12" t="s">
        <v>23</v>
      </c>
      <c r="D17" s="11"/>
    </row>
    <row r="18" spans="2:4" ht="52.5" customHeight="1" x14ac:dyDescent="0.3"/>
  </sheetData>
  <conditionalFormatting sqref="C1:C2 C10:C11 C15:C1048576 C5">
    <cfRule type="cellIs" dxfId="23" priority="30" operator="equal">
      <formula>"In progress"</formula>
    </cfRule>
    <cfRule type="cellIs" dxfId="22" priority="31" operator="equal">
      <formula>"Not sure"</formula>
    </cfRule>
    <cfRule type="cellIs" dxfId="21" priority="32" operator="equal">
      <formula>"n/a"</formula>
    </cfRule>
    <cfRule type="cellIs" dxfId="20" priority="33" operator="equal">
      <formula>"No"</formula>
    </cfRule>
    <cfRule type="cellIs" dxfId="19" priority="34" operator="equal">
      <formula>"Yes"</formula>
    </cfRule>
  </conditionalFormatting>
  <conditionalFormatting sqref="C12:C14">
    <cfRule type="cellIs" dxfId="18" priority="20" operator="equal">
      <formula>"In progress"</formula>
    </cfRule>
    <cfRule type="cellIs" dxfId="17" priority="21" operator="equal">
      <formula>"Not sure"</formula>
    </cfRule>
    <cfRule type="cellIs" dxfId="16" priority="22" operator="equal">
      <formula>"n/a"</formula>
    </cfRule>
    <cfRule type="cellIs" dxfId="15" priority="23" operator="equal">
      <formula>"No"</formula>
    </cfRule>
    <cfRule type="cellIs" dxfId="14" priority="24" operator="equal">
      <formula>"Yes"</formula>
    </cfRule>
  </conditionalFormatting>
  <conditionalFormatting sqref="C11">
    <cfRule type="cellIs" dxfId="13" priority="10" operator="equal">
      <formula>"In progress"</formula>
    </cfRule>
    <cfRule type="cellIs" dxfId="12" priority="11" operator="equal">
      <formula>"Not sure"</formula>
    </cfRule>
    <cfRule type="cellIs" dxfId="11" priority="12" operator="equal">
      <formula>"n/a"</formula>
    </cfRule>
    <cfRule type="cellIs" dxfId="10" priority="13" operator="equal">
      <formula>"No"</formula>
    </cfRule>
    <cfRule type="cellIs" dxfId="9" priority="14" operator="equal">
      <formula>"Yes"</formula>
    </cfRule>
  </conditionalFormatting>
  <conditionalFormatting sqref="B7">
    <cfRule type="cellIs" dxfId="8" priority="6" operator="between">
      <formula>8</formula>
      <formula>10</formula>
    </cfRule>
    <cfRule type="cellIs" dxfId="7" priority="7" stopIfTrue="1" operator="between">
      <formula>0</formula>
      <formula>3.9999</formula>
    </cfRule>
    <cfRule type="cellIs" dxfId="6" priority="8" stopIfTrue="1" operator="between">
      <formula>4</formula>
      <formula>6.9999</formula>
    </cfRule>
    <cfRule type="cellIs" dxfId="5" priority="9" stopIfTrue="1" operator="between">
      <formula>7</formula>
      <formula>8.9999</formula>
    </cfRule>
  </conditionalFormatting>
  <conditionalFormatting sqref="C3:C4">
    <cfRule type="cellIs" dxfId="4" priority="1" operator="equal">
      <formula>"In progress"</formula>
    </cfRule>
    <cfRule type="cellIs" dxfId="3" priority="2" operator="equal">
      <formula>"Not sure"</formula>
    </cfRule>
    <cfRule type="cellIs" dxfId="2" priority="3" operator="equal">
      <formula>"n/a"</formula>
    </cfRule>
    <cfRule type="cellIs" dxfId="1" priority="4" operator="equal">
      <formula>"No"</formula>
    </cfRule>
    <cfRule type="cellIs" dxfId="0" priority="5" operator="equal">
      <formula>"Yes"</formula>
    </cfRule>
  </conditionalFormatting>
  <dataValidations disablePrompts="1" count="2">
    <dataValidation type="list" allowBlank="1" showInputMessage="1" showErrorMessage="1" sqref="D12:D14" xr:uid="{0F3ECE20-776E-49A7-A975-BA2C3E5F6F63}">
      <formula1>"Daily,Weekly,Monthly,Annually,n/a,In real time"</formula1>
    </dataValidation>
    <dataValidation type="list" allowBlank="1" showInputMessage="1" showErrorMessage="1" sqref="D10:D11 D1:D5 D15:D1048576" xr:uid="{3D4574BE-6B2D-496D-8F2D-C3D739476B5E}">
      <formula1>"Daily,Weekly,Monthly,Annually,n/a"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548E77FB8F0C408666AB41A1AD1D9C" ma:contentTypeVersion="0" ma:contentTypeDescription="Create a new document." ma:contentTypeScope="" ma:versionID="c0eb4b23850694c8198370a0c60747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A01BDF-2658-4F1F-B884-2F601D13B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7EE3EF-4D1C-40EB-A398-E602B57596E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cf8a61e3-664e-4f83-9346-f613dbcc5a3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d17be25-9ed0-4846-a394-ca039c19ebf7"/>
    <ds:schemaRef ds:uri="http://purl.org/dc/terms/"/>
    <ds:schemaRef ds:uri="4a29a801-a9dc-4aff-b019-b34389691e7b"/>
    <ds:schemaRef ds:uri="ad11487f-2bdf-4ac6-8e1a-e9408a493eba"/>
  </ds:schemaRefs>
</ds:datastoreItem>
</file>

<file path=customXml/itemProps3.xml><?xml version="1.0" encoding="utf-8"?>
<ds:datastoreItem xmlns:ds="http://schemas.openxmlformats.org/officeDocument/2006/customXml" ds:itemID="{F152953F-3388-4556-AED7-1FA4C0249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Computers</vt:lpstr>
      <vt:lpstr>Networks</vt:lpstr>
      <vt:lpstr>Email &amp; Cloud</vt:lpstr>
      <vt:lpstr>Data &amp; Policy</vt:lpstr>
      <vt:lpstr>Score &amp; 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Joshua Stark</dc:creator>
  <cp:lastModifiedBy>Joshua Stark</cp:lastModifiedBy>
  <dcterms:created xsi:type="dcterms:W3CDTF">2018-12-01T11:17:33Z</dcterms:created>
  <dcterms:modified xsi:type="dcterms:W3CDTF">2023-02-06T18:06:02Z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0x0101006C548E77FB8F0C408666AB41A1AD1D9C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